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UEMS\Ano de 2024\Disciplinas\Programação de Computadores II\Atividades\4 - Calculadora Científica\"/>
    </mc:Choice>
  </mc:AlternateContent>
  <xr:revisionPtr revIDLastSave="0" documentId="13_ncr:1_{BE81FE81-05BE-4A46-A800-C57A73B52430}" xr6:coauthVersionLast="47" xr6:coauthVersionMax="47" xr10:uidLastSave="{00000000-0000-0000-0000-000000000000}"/>
  <bookViews>
    <workbookView xWindow="-120" yWindow="-120" windowWidth="29040" windowHeight="15720" tabRatio="803" activeTab="3" xr2:uid="{00000000-000D-0000-FFFF-FFFF00000000}"/>
  </bookViews>
  <sheets>
    <sheet name="Classificados" sheetId="1" r:id="rId1"/>
    <sheet name="Notas dos Classificados" sheetId="2" r:id="rId2"/>
    <sheet name="AMANDA SALVINO DA COSTA" sheetId="37" r:id="rId3"/>
    <sheet name="GABRIELA RABELO DE MELO" sheetId="42" r:id="rId4"/>
    <sheet name="GUILHERME BARÃO MACHADO XAVIER" sheetId="41" r:id="rId5"/>
    <sheet name="HUGO JOSUÉ LEMA DAS NEVES" sheetId="36" r:id="rId6"/>
    <sheet name="IRVNA MARIA COSTA SOARES" sheetId="35" r:id="rId7"/>
    <sheet name="JOAO PEDRO RECALCATTI" sheetId="40" r:id="rId8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M9" i="2"/>
  <c r="K9" i="2"/>
  <c r="D5" i="35"/>
  <c r="K7" i="2"/>
  <c r="N7" i="2"/>
  <c r="D5" i="41"/>
  <c r="C7" i="2"/>
  <c r="K5" i="2"/>
  <c r="D5" i="37"/>
  <c r="M8" i="2"/>
  <c r="M5" i="2"/>
  <c r="D5" i="2"/>
  <c r="K8" i="2"/>
  <c r="N5" i="2"/>
  <c r="N9" i="2"/>
  <c r="N10" i="2"/>
  <c r="C10" i="2"/>
  <c r="C8" i="2"/>
  <c r="N8" i="2"/>
  <c r="C5" i="2"/>
</calcChain>
</file>

<file path=xl/sharedStrings.xml><?xml version="1.0" encoding="utf-8"?>
<sst xmlns="http://schemas.openxmlformats.org/spreadsheetml/2006/main" count="144" uniqueCount="54">
  <si>
    <t>Critérios desclassificatórios</t>
  </si>
  <si>
    <t>Resultado</t>
  </si>
  <si>
    <t>As instruções passadas para a compilação do programa estão corretas E completas.</t>
  </si>
  <si>
    <r>
      <t xml:space="preserve">Não apresenta qualquer mensagem de </t>
    </r>
    <r>
      <rPr>
        <i/>
        <sz val="11"/>
        <color rgb="FF000000"/>
        <rFont val="Calibri"/>
        <family val="2"/>
      </rPr>
      <t>warning</t>
    </r>
    <r>
      <rPr>
        <sz val="11"/>
        <color rgb="FF000000"/>
        <rFont val="Calibri"/>
        <family val="2"/>
      </rPr>
      <t xml:space="preserve"> ou de erro na compilação</t>
    </r>
  </si>
  <si>
    <t>Foram enviados todos os arquivos necessários para a compilação e/ou execução</t>
  </si>
  <si>
    <r>
      <t xml:space="preserve">Implementa </t>
    </r>
    <r>
      <rPr>
        <b/>
        <sz val="11"/>
        <color rgb="FF000000"/>
        <rFont val="Calibri"/>
        <family val="2"/>
      </rPr>
      <t>corretamente toda a lista de funcionalidades e requisitos imprescindíveis</t>
    </r>
    <r>
      <rPr>
        <sz val="11"/>
        <color rgb="FF000000"/>
        <rFont val="Calibri"/>
        <family val="2"/>
      </rPr>
      <t xml:space="preserve"> solicitados</t>
    </r>
  </si>
  <si>
    <r>
      <t xml:space="preserve">A identificação de códigos iguais e/ou SEMELHANTES (mesmos padrões de codificação) implica na perda AUTOMÁTICA e INAPELÁVEL desta e também, conforme explicado no primeiro dia de aula, </t>
    </r>
    <r>
      <rPr>
        <b/>
        <sz val="12"/>
        <color theme="1"/>
        <rFont val="Calibri"/>
        <family val="2"/>
      </rPr>
      <t>na atribuição de 0,0 na nota do SEMESTRE de todos os envolvidos</t>
    </r>
  </si>
  <si>
    <t>Programa adequadamente comentado (comentários claros e em quantidade suficiente)</t>
  </si>
  <si>
    <t>Identação adequada e padronizada</t>
  </si>
  <si>
    <t>Não utilização de variáveis globais</t>
  </si>
  <si>
    <t>Função main() contendo somente chamadas para outras funções e com o mínimo de tamanho possível</t>
  </si>
  <si>
    <t>Nomes de variáveis adequados (legíveis e sem ser uma "sopa de letrinhas" qualquer)</t>
  </si>
  <si>
    <t>Programa modular (utilização de funções sempre que possível e/ou organização do código em arquivos específicos)</t>
  </si>
  <si>
    <t>Detecção de bugs na execução</t>
  </si>
  <si>
    <t>Existência do cabeçalho obrigatório no início do código fonte de seu programa</t>
  </si>
  <si>
    <t>CLASSIFICADO</t>
  </si>
  <si>
    <t>Critério</t>
  </si>
  <si>
    <t>Descontos nos critérios desclassificatórios</t>
  </si>
  <si>
    <t>-</t>
  </si>
  <si>
    <t>SIM</t>
  </si>
  <si>
    <t>Implementação de todas as funcionalidades solicitadas</t>
  </si>
  <si>
    <t>Problemas diversos (por exemplo, implementação não otimizada do código)</t>
  </si>
  <si>
    <t>Descrição do critério</t>
  </si>
  <si>
    <t>Total descontado do critério</t>
  </si>
  <si>
    <t>AMANDA SALVINO DA COSTA</t>
  </si>
  <si>
    <t>GUILHERME BARÃO MACHADO XAVIER</t>
  </si>
  <si>
    <t>HUGO JOSUÉ LEMA DAS NEVES</t>
  </si>
  <si>
    <t>JOAO PEDRO RECALCATTI</t>
  </si>
  <si>
    <t>Figura 2</t>
  </si>
  <si>
    <t>Figura 3</t>
  </si>
  <si>
    <t>Parabéns!</t>
  </si>
  <si>
    <t>IRVNA MARIA COSTA SOARES</t>
  </si>
  <si>
    <t xml:space="preserve"> -1,67 ponto: não calcula corretamente a função ln.</t>
  </si>
  <si>
    <t>-0,6 ponto: -0,1 ponto por linha na qual não indicou as funções indicadas em cada um dos arquivos cabeçalho incluídos. Arquivo calculadora.c, linhas 12, 13 e 15. Arquivo funcoes_calculadora.c, linhas 1, 2 e 4.</t>
  </si>
  <si>
    <t>-0,8 ponto (função seno não exibe a aproximação correta na última casa). Exemplo: seno 47.2. Resultado esperado com 5 casas de precisão: 0,73372. Resultado do seu programa: 0,73373</t>
  </si>
  <si>
    <t>-0,1 ponto: encoding dos arquivos enviados estão diferentes entre si (UTF-8 e ANSI). O correto é todos serem OEM 850 como frisado em sala.</t>
  </si>
  <si>
    <t>-0,8 ponto (função ln  não exibe a aproximação correta na última casa). Exemplo: seno 47.2. Resultado esperado com 5 casas de precisão: 3,85439. Resultado do seu programa: 3,85430.</t>
  </si>
  <si>
    <t>-0,8 ponto (função raiz não exibe a aproximação correta na última casa). Valor: 47.3. Resultado esperado com 10 casas de precisão: 3.6164881542. Resultado do seu programa: 3.6164881543.</t>
  </si>
  <si>
    <t>-0,8 ponto (função cosseno não exibe a aproximação correta na última casa). Valor: 47.2. Resultado esperado com 2 casas de precisão: 0,67. Resultado do seu programa: 0,68.</t>
  </si>
  <si>
    <t>-0,8 ponto (função e não exibe a aproximação correta na última casa). Valor: 2.1. Resultado esperado com 1 casa de precisão: 8.1. Resultado do seu programa: 8.2.</t>
  </si>
  <si>
    <t>-0,8 ponto (função seno hiperbólico não exibe a aproximação correta na última casa). Valor: 2.1. Resultado esperado com 3 casas de precisão: 4.021. Resultado do seu programa: 4.022.</t>
  </si>
  <si>
    <t>-0,7 ponto: -0,1 ponto por linha na qual não indicou as funções indicadas em cada um dos arquivos cabeçalho incluídos. Arquivo main.c, linhas 8, 9 e 10. Arquivo funcoes.c, linhas 7, 8, 9 e 10.</t>
  </si>
  <si>
    <t>-1,6 ponto (função ln  não é calculada corretamente). Exemplo: seno 47.2. Resultado esperado com 5 casas de precisão: 3,85439. Resultado do seu programa: 3,19183.</t>
  </si>
  <si>
    <t>-1,6 ponto (função raiz não é calculada corretamente). Valor: 47.3. Resultado esperado com 10 casas de precisão: 3.6164881542. Resultado do seu programa: 3,6164881348.</t>
  </si>
  <si>
    <t>-1,6 ponto (função e não é calculada corretamente). Valor: 2.1. Resultado esperado com 1 casa de precisão: 8.1. Resultado do seu programa: 3.1.</t>
  </si>
  <si>
    <t>-0,8 ponto (função seno hiperbólico não exibe a aproximação correta na última casa). Valor: 2.1. Resultado esperado com 3 casas de precisão: 4.021. Resultado do seu programa: 4.020.</t>
  </si>
  <si>
    <t>-0,1 ponto: encoding do arquivo calculadora.c (ANSI) diferente do encoding dos outros 2 arquivos (OEM 850). Deveriam ter o mesmo encodingo e, no caso ideal, todos serem OEM 850 como frisado em sala.</t>
  </si>
  <si>
    <t>Figura 1</t>
  </si>
  <si>
    <t>-0,1 ponto: impressão incorreta dos caracteres acentuados na saída (ver Figura 1).</t>
  </si>
  <si>
    <t>-0,1 ponto por protótipo sem void na sua definição (funções que não recebem nenhum parâmetro devem ter a definição de void no protótipo). Arquivo funcoes.h, linhas 7 e 9.</t>
  </si>
  <si>
    <t>-1,6 ponto. Não permite calcular a função raiz com um valor dentro da faixa de valores especificada na descrição do projeto (ver Figura 2).</t>
  </si>
  <si>
    <t>GABRIELA RABELO DE MELO</t>
  </si>
  <si>
    <t>NÃO</t>
  </si>
  <si>
    <t>DESCLASSIFICADO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</si>
</sst>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rgb="FF0066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rgb="FFFF0000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rgb="FFFF0000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rgb="FFFF0000"/>
      </diagonal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/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1" fillId="0" borderId="0" xfId="0" applyFont="1"/>
    <xf numFmtId="0" fontId="9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164" fontId="0" fillId="0" borderId="13" xfId="0" applyNumberFormat="1" applyFont="1" applyBorder="1" applyAlignment="1">
      <alignment horizontal="center" vertical="center"/>
    </xf>
    <xf numFmtId="164" fontId="0" fillId="0" borderId="14" xfId="0" applyNumberFormat="1" applyFont="1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b/>
        <i val="0"/>
        <strike val="0"/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75</xdr:row>
      <xdr:rowOff>66675</xdr:rowOff>
    </xdr:from>
    <xdr:to>
      <xdr:col>23</xdr:col>
      <xdr:colOff>445626</xdr:colOff>
      <xdr:row>129</xdr:row>
      <xdr:rowOff>8246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2D5E323-7995-4A8A-2558-766ACAD3A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18164175"/>
          <a:ext cx="16390476" cy="102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23</xdr:col>
      <xdr:colOff>417051</xdr:colOff>
      <xdr:row>187</xdr:row>
      <xdr:rowOff>132071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03B2EB0-0DD6-7DD7-A76C-8BE11E772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9337000"/>
          <a:ext cx="16390476" cy="102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</xdr:row>
      <xdr:rowOff>152400</xdr:rowOff>
    </xdr:from>
    <xdr:to>
      <xdr:col>32</xdr:col>
      <xdr:colOff>369202</xdr:colOff>
      <xdr:row>50</xdr:row>
      <xdr:rowOff>65567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8E381E6-A56A-FCD9-AE10-45C37B1DE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" y="723900"/>
          <a:ext cx="18180952" cy="88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1695450</xdr:colOff>
      <xdr:row>81</xdr:row>
      <xdr:rowOff>47625</xdr:rowOff>
    </xdr:from>
    <xdr:to>
      <xdr:col>27</xdr:col>
      <xdr:colOff>559926</xdr:colOff>
      <xdr:row>134</xdr:row>
      <xdr:rowOff>179696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44CE39D-F6E6-15D0-041A-6CA5A35AA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650" y="15668625"/>
          <a:ext cx="16390476" cy="102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29</xdr:col>
      <xdr:colOff>578752</xdr:colOff>
      <xdr:row>68</xdr:row>
      <xdr:rowOff>103667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7B27E1DF-EC63-4B61-5E8A-B6A801DC02DD}"/>
            </a:ext>
          </a:extLst>
        </xdr:cNvPr>
        <xdr:cNvGrpSpPr/>
      </xdr:nvGrpSpPr>
      <xdr:grpSpPr>
        <a:xfrm>
          <a:off x="1581150" y="4191000"/>
          <a:ext cx="28753702" cy="8866667"/>
          <a:chOff x="1581150" y="3810000"/>
          <a:chExt cx="18180952" cy="8866667"/>
        </a:xfrm>
      </xdr:grpSpPr>
      <xdr:pic>
        <xdr:nvPicPr>
          <xdr:cNvPr id="2" name="Imagem 1">
            <a:extLst>
              <a:ext uri="{FF2B5EF4-FFF2-40B4-BE49-F238E27FC236}">
                <a16:creationId xmlns:a16="http://schemas.microsoft.com/office/drawing/2014/main" id="{650E69D3-78D7-82F2-190E-DF1093F304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581150" y="3810000"/>
            <a:ext cx="18180952" cy="8866667"/>
          </a:xfrm>
          <a:prstGeom prst="rect">
            <a:avLst/>
          </a:prstGeom>
        </xdr:spPr>
      </xdr:pic>
      <xdr:sp macro="" textlink="">
        <xdr:nvSpPr>
          <xdr:cNvPr id="3" name="Retângulo 2">
            <a:extLst>
              <a:ext uri="{FF2B5EF4-FFF2-40B4-BE49-F238E27FC236}">
                <a16:creationId xmlns:a16="http://schemas.microsoft.com/office/drawing/2014/main" id="{2C7611E0-A4AC-3860-9419-801DBE0A7090}"/>
              </a:ext>
            </a:extLst>
          </xdr:cNvPr>
          <xdr:cNvSpPr/>
        </xdr:nvSpPr>
        <xdr:spPr>
          <a:xfrm>
            <a:off x="2276475" y="6219825"/>
            <a:ext cx="1104900" cy="304800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 kern="12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oneCell">
    <xdr:from>
      <xdr:col>2</xdr:col>
      <xdr:colOff>0</xdr:colOff>
      <xdr:row>74</xdr:row>
      <xdr:rowOff>0</xdr:rowOff>
    </xdr:from>
    <xdr:to>
      <xdr:col>12</xdr:col>
      <xdr:colOff>369202</xdr:colOff>
      <xdr:row>120</xdr:row>
      <xdr:rowOff>103667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BCB2F96-F1CB-555A-B3E4-D8CEE0287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0" y="14097000"/>
          <a:ext cx="18180952" cy="88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9"/>
  <sheetViews>
    <sheetView workbookViewId="0">
      <selection activeCell="J12" sqref="J12"/>
    </sheetView>
  </sheetViews>
  <sheetFormatPr defaultRowHeight="15" x14ac:dyDescent="0.25"/>
  <cols>
    <col min="2" max="2" width="38" bestFit="1" customWidth="1"/>
    <col min="8" max="8" width="17" bestFit="1" customWidth="1"/>
  </cols>
  <sheetData>
    <row r="2" spans="2:16" ht="15.75" thickBot="1" x14ac:dyDescent="0.3"/>
    <row r="3" spans="2:16" ht="19.5" thickBot="1" x14ac:dyDescent="0.35">
      <c r="C3" s="21" t="s">
        <v>0</v>
      </c>
      <c r="D3" s="22"/>
      <c r="E3" s="22"/>
      <c r="F3" s="22"/>
      <c r="G3" s="23"/>
      <c r="H3" s="24" t="s">
        <v>1</v>
      </c>
    </row>
    <row r="4" spans="2:16" ht="16.5" thickBot="1" x14ac:dyDescent="0.3">
      <c r="C4" s="3">
        <v>1</v>
      </c>
      <c r="D4" s="3">
        <v>2</v>
      </c>
      <c r="E4" s="3">
        <v>3</v>
      </c>
      <c r="F4" s="3">
        <v>4</v>
      </c>
      <c r="G4" s="3">
        <v>5</v>
      </c>
      <c r="H4" s="25"/>
    </row>
    <row r="5" spans="2:16" ht="15.75" thickBot="1" x14ac:dyDescent="0.3">
      <c r="B5" s="2" t="s">
        <v>24</v>
      </c>
      <c r="C5" s="8" t="s">
        <v>19</v>
      </c>
      <c r="D5" s="8" t="s">
        <v>19</v>
      </c>
      <c r="E5" s="8" t="s">
        <v>19</v>
      </c>
      <c r="F5" s="8" t="s">
        <v>19</v>
      </c>
      <c r="G5" s="8" t="s">
        <v>18</v>
      </c>
      <c r="H5" s="15" t="s">
        <v>15</v>
      </c>
    </row>
    <row r="6" spans="2:16" ht="15.75" thickBot="1" x14ac:dyDescent="0.3">
      <c r="B6" s="2" t="s">
        <v>51</v>
      </c>
      <c r="C6" s="8" t="s">
        <v>18</v>
      </c>
      <c r="D6" s="50" t="s">
        <v>52</v>
      </c>
      <c r="E6" s="8" t="s">
        <v>18</v>
      </c>
      <c r="F6" s="8" t="s">
        <v>18</v>
      </c>
      <c r="G6" s="8" t="s">
        <v>18</v>
      </c>
      <c r="H6" s="49" t="s">
        <v>53</v>
      </c>
    </row>
    <row r="7" spans="2:16" ht="15.75" thickBot="1" x14ac:dyDescent="0.3">
      <c r="B7" s="2" t="s">
        <v>25</v>
      </c>
      <c r="C7" s="8" t="s">
        <v>19</v>
      </c>
      <c r="D7" s="8" t="s">
        <v>19</v>
      </c>
      <c r="E7" s="8" t="s">
        <v>19</v>
      </c>
      <c r="F7" s="8" t="s">
        <v>19</v>
      </c>
      <c r="G7" s="8" t="s">
        <v>18</v>
      </c>
      <c r="H7" s="15" t="s">
        <v>15</v>
      </c>
    </row>
    <row r="8" spans="2:16" ht="15.75" thickBot="1" x14ac:dyDescent="0.3">
      <c r="B8" s="2" t="s">
        <v>26</v>
      </c>
      <c r="C8" s="8" t="s">
        <v>19</v>
      </c>
      <c r="D8" s="8" t="s">
        <v>19</v>
      </c>
      <c r="E8" s="8" t="s">
        <v>19</v>
      </c>
      <c r="F8" s="8" t="s">
        <v>19</v>
      </c>
      <c r="G8" s="8" t="s">
        <v>18</v>
      </c>
      <c r="H8" s="15" t="s">
        <v>15</v>
      </c>
    </row>
    <row r="9" spans="2:16" ht="15.75" thickBot="1" x14ac:dyDescent="0.3">
      <c r="B9" s="2" t="s">
        <v>31</v>
      </c>
      <c r="C9" s="8" t="s">
        <v>19</v>
      </c>
      <c r="D9" s="8" t="s">
        <v>19</v>
      </c>
      <c r="E9" s="8" t="s">
        <v>19</v>
      </c>
      <c r="F9" s="8" t="s">
        <v>19</v>
      </c>
      <c r="G9" s="8" t="s">
        <v>18</v>
      </c>
      <c r="H9" s="15" t="s">
        <v>15</v>
      </c>
    </row>
    <row r="10" spans="2:16" ht="15.75" thickBot="1" x14ac:dyDescent="0.3">
      <c r="B10" s="2" t="s">
        <v>27</v>
      </c>
      <c r="C10" s="8" t="s">
        <v>19</v>
      </c>
      <c r="D10" s="8" t="s">
        <v>19</v>
      </c>
      <c r="E10" s="8" t="s">
        <v>19</v>
      </c>
      <c r="F10" s="8" t="s">
        <v>19</v>
      </c>
      <c r="G10" s="8" t="s">
        <v>18</v>
      </c>
      <c r="H10" s="15" t="s">
        <v>15</v>
      </c>
    </row>
    <row r="11" spans="2:16" ht="15.75" thickBot="1" x14ac:dyDescent="0.3">
      <c r="B11" s="2"/>
      <c r="C11" s="8"/>
      <c r="D11" s="8"/>
      <c r="E11" s="8"/>
      <c r="F11" s="8"/>
      <c r="G11" s="8"/>
      <c r="H11" s="7"/>
    </row>
    <row r="12" spans="2:16" ht="15.75" thickBot="1" x14ac:dyDescent="0.3">
      <c r="B12" s="2"/>
      <c r="C12" s="8"/>
      <c r="D12" s="8"/>
      <c r="E12" s="8"/>
      <c r="F12" s="8"/>
      <c r="G12" s="8"/>
      <c r="H12" s="7"/>
    </row>
    <row r="14" spans="2:16" ht="15.75" thickBot="1" x14ac:dyDescent="0.3"/>
    <row r="15" spans="2:16" ht="16.5" thickBot="1" x14ac:dyDescent="0.3">
      <c r="B15" s="4">
        <v>1</v>
      </c>
      <c r="C15" s="29" t="s">
        <v>2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1"/>
    </row>
    <row r="16" spans="2:16" ht="16.149999999999999" customHeight="1" thickBot="1" x14ac:dyDescent="0.3">
      <c r="B16" s="5">
        <v>2</v>
      </c>
      <c r="C16" s="29" t="s">
        <v>3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/>
    </row>
    <row r="17" spans="2:16" ht="16.149999999999999" customHeight="1" thickBot="1" x14ac:dyDescent="0.3">
      <c r="B17" s="5">
        <v>3</v>
      </c>
      <c r="C17" s="29" t="s">
        <v>4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1"/>
    </row>
    <row r="18" spans="2:16" ht="16.149999999999999" customHeight="1" thickBot="1" x14ac:dyDescent="0.3">
      <c r="B18" s="5">
        <v>4</v>
      </c>
      <c r="C18" s="29" t="s">
        <v>5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1"/>
    </row>
    <row r="19" spans="2:16" ht="35.450000000000003" customHeight="1" thickBot="1" x14ac:dyDescent="0.3">
      <c r="B19" s="5">
        <v>5</v>
      </c>
      <c r="C19" s="26" t="s">
        <v>6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</row>
  </sheetData>
  <mergeCells count="7">
    <mergeCell ref="C3:G3"/>
    <mergeCell ref="H3:H4"/>
    <mergeCell ref="C19:P19"/>
    <mergeCell ref="C18:P18"/>
    <mergeCell ref="C17:P17"/>
    <mergeCell ref="C16:P16"/>
    <mergeCell ref="C15:P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30046-2AB9-4984-AFF7-1DA37B94D2C1}">
  <dimension ref="C2:O23"/>
  <sheetViews>
    <sheetView workbookViewId="0">
      <selection activeCell="D6" sqref="D6"/>
    </sheetView>
  </sheetViews>
  <sheetFormatPr defaultRowHeight="15" x14ac:dyDescent="0.25"/>
  <cols>
    <col min="3" max="3" width="38" bestFit="1" customWidth="1"/>
    <col min="4" max="5" width="11.28515625" bestFit="1" customWidth="1"/>
    <col min="10" max="11" width="11.28515625" bestFit="1" customWidth="1"/>
    <col min="13" max="13" width="11.28515625" bestFit="1" customWidth="1"/>
  </cols>
  <sheetData>
    <row r="2" spans="3:15" ht="15.75" thickBot="1" x14ac:dyDescent="0.3"/>
    <row r="3" spans="3:15" ht="19.5" thickBot="1" x14ac:dyDescent="0.35">
      <c r="D3" s="34" t="s">
        <v>17</v>
      </c>
      <c r="E3" s="35"/>
      <c r="F3" s="35"/>
      <c r="G3" s="35"/>
      <c r="H3" s="35"/>
      <c r="I3" s="35"/>
      <c r="J3" s="35"/>
      <c r="K3" s="35"/>
      <c r="L3" s="35"/>
      <c r="M3" s="35"/>
      <c r="N3" s="36" t="s">
        <v>1</v>
      </c>
      <c r="O3" s="37"/>
    </row>
    <row r="4" spans="3:15" ht="15" customHeight="1" thickBot="1" x14ac:dyDescent="0.3"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>
        <v>7</v>
      </c>
      <c r="K4" s="1">
        <v>8</v>
      </c>
      <c r="L4" s="1">
        <v>9</v>
      </c>
      <c r="M4" s="1">
        <v>10</v>
      </c>
      <c r="N4" s="38"/>
      <c r="O4" s="39"/>
    </row>
    <row r="5" spans="3:15" ht="15.75" thickBot="1" x14ac:dyDescent="0.3">
      <c r="C5" s="2" t="str">
        <f>Classificados!B5</f>
        <v>AMANDA SALVINO DA COSTA</v>
      </c>
      <c r="D5" s="11">
        <f>'AMANDA SALVINO DA COSTA'!D4</f>
        <v>-0.6</v>
      </c>
      <c r="E5" s="11" t="s">
        <v>18</v>
      </c>
      <c r="F5" s="11" t="s">
        <v>18</v>
      </c>
      <c r="G5" s="11" t="s">
        <v>18</v>
      </c>
      <c r="H5" s="11" t="s">
        <v>18</v>
      </c>
      <c r="I5" s="11" t="s">
        <v>18</v>
      </c>
      <c r="J5" s="11" t="s">
        <v>18</v>
      </c>
      <c r="K5" s="11">
        <f>'AMANDA SALVINO DA COSTA'!D5</f>
        <v>-4.8000000000000007</v>
      </c>
      <c r="L5" s="11" t="s">
        <v>18</v>
      </c>
      <c r="M5" s="11">
        <f>'AMANDA SALVINO DA COSTA'!D11</f>
        <v>-0.1</v>
      </c>
      <c r="N5" s="32">
        <f t="shared" ref="N5" si="0">MAX(10+SUM(D5:M5),0)</f>
        <v>4.5</v>
      </c>
      <c r="O5" s="33"/>
    </row>
    <row r="6" spans="3:15" ht="15.75" thickBot="1" x14ac:dyDescent="0.3">
      <c r="C6" s="2" t="str">
        <f>Classificados!B6</f>
        <v>GABRIELA RABELO DE MELO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7">
        <v>0</v>
      </c>
      <c r="O6" s="48"/>
    </row>
    <row r="7" spans="3:15" ht="15.75" thickBot="1" x14ac:dyDescent="0.3">
      <c r="C7" s="2" t="str">
        <f>Classificados!B7</f>
        <v>GUILHERME BARÃO MACHADO XAVIER</v>
      </c>
      <c r="D7" s="11" t="s">
        <v>18</v>
      </c>
      <c r="E7" s="11" t="s">
        <v>18</v>
      </c>
      <c r="F7" s="11" t="s">
        <v>18</v>
      </c>
      <c r="G7" s="11" t="s">
        <v>18</v>
      </c>
      <c r="H7" s="11" t="s">
        <v>18</v>
      </c>
      <c r="I7" s="11" t="s">
        <v>18</v>
      </c>
      <c r="J7" s="11" t="s">
        <v>18</v>
      </c>
      <c r="K7" s="11">
        <f>'GUILHERME BARÃO MACHADO XAVIER'!D5</f>
        <v>-7.2000000000000011</v>
      </c>
      <c r="L7" s="11" t="s">
        <v>18</v>
      </c>
      <c r="M7" s="11" t="s">
        <v>18</v>
      </c>
      <c r="N7" s="32">
        <f t="shared" ref="N7" si="1">MAX(10+SUM(D7:M7),0)</f>
        <v>2.7999999999999989</v>
      </c>
      <c r="O7" s="33"/>
    </row>
    <row r="8" spans="3:15" ht="15.75" thickBot="1" x14ac:dyDescent="0.3">
      <c r="C8" s="2" t="str">
        <f>Classificados!B8</f>
        <v>HUGO JOSUÉ LEMA DAS NEVES</v>
      </c>
      <c r="D8" s="11" t="s">
        <v>18</v>
      </c>
      <c r="E8" s="11" t="s">
        <v>18</v>
      </c>
      <c r="F8" s="11" t="s">
        <v>18</v>
      </c>
      <c r="G8" s="11" t="s">
        <v>18</v>
      </c>
      <c r="H8" s="11" t="s">
        <v>18</v>
      </c>
      <c r="I8" s="11" t="s">
        <v>18</v>
      </c>
      <c r="J8" s="17" t="s">
        <v>18</v>
      </c>
      <c r="K8" s="17">
        <f>'HUGO JOSUÉ LEMA DAS NEVES'!D4</f>
        <v>-1.67</v>
      </c>
      <c r="L8" s="11" t="s">
        <v>18</v>
      </c>
      <c r="M8" s="11">
        <f>'HUGO JOSUÉ LEMA DAS NEVES'!D5</f>
        <v>-0.1</v>
      </c>
      <c r="N8" s="32">
        <f t="shared" ref="N8:N9" si="2">MAX(10+SUM(D8:M8),0)</f>
        <v>8.23</v>
      </c>
      <c r="O8" s="33"/>
    </row>
    <row r="9" spans="3:15" ht="15.75" thickBot="1" x14ac:dyDescent="0.3">
      <c r="C9" s="2" t="s">
        <v>31</v>
      </c>
      <c r="D9" s="11" t="s">
        <v>18</v>
      </c>
      <c r="E9" s="11" t="s">
        <v>18</v>
      </c>
      <c r="F9" s="11" t="s">
        <v>18</v>
      </c>
      <c r="G9" s="11" t="s">
        <v>18</v>
      </c>
      <c r="H9" s="11" t="s">
        <v>18</v>
      </c>
      <c r="I9" s="11" t="s">
        <v>18</v>
      </c>
      <c r="J9" s="11" t="s">
        <v>18</v>
      </c>
      <c r="K9" s="11">
        <f>'IRVNA MARIA COSTA SOARES'!D5</f>
        <v>-4.9000000000000004</v>
      </c>
      <c r="L9" s="11" t="s">
        <v>18</v>
      </c>
      <c r="M9" s="11">
        <f>'IRVNA MARIA COSTA SOARES'!D11</f>
        <v>-0.2</v>
      </c>
      <c r="N9" s="32">
        <f t="shared" si="2"/>
        <v>4.8999999999999995</v>
      </c>
      <c r="O9" s="33"/>
    </row>
    <row r="10" spans="3:15" ht="15.75" thickBot="1" x14ac:dyDescent="0.3">
      <c r="C10" s="2" t="str">
        <f>Classificados!B10</f>
        <v>JOAO PEDRO RECALCATTI</v>
      </c>
      <c r="D10" s="11" t="s">
        <v>18</v>
      </c>
      <c r="E10" s="11" t="s">
        <v>18</v>
      </c>
      <c r="F10" s="11" t="s">
        <v>18</v>
      </c>
      <c r="G10" s="11" t="s">
        <v>18</v>
      </c>
      <c r="H10" s="11" t="s">
        <v>18</v>
      </c>
      <c r="I10" s="11" t="s">
        <v>18</v>
      </c>
      <c r="J10" s="11" t="s">
        <v>18</v>
      </c>
      <c r="K10" s="11" t="s">
        <v>18</v>
      </c>
      <c r="L10" s="11" t="s">
        <v>18</v>
      </c>
      <c r="M10" s="11" t="s">
        <v>18</v>
      </c>
      <c r="N10" s="32">
        <f t="shared" ref="N10" si="3">MAX(10+SUM(D10:M10),0)</f>
        <v>10</v>
      </c>
      <c r="O10" s="33"/>
    </row>
    <row r="11" spans="3:15" ht="15.75" thickBot="1" x14ac:dyDescent="0.3">
      <c r="C11" s="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32"/>
      <c r="O11" s="33"/>
    </row>
    <row r="13" spans="3:15" ht="15.75" thickBot="1" x14ac:dyDescent="0.3">
      <c r="D13" t="s">
        <v>16</v>
      </c>
      <c r="E13" s="40" t="s">
        <v>22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3:15" ht="15.75" thickBot="1" x14ac:dyDescent="0.3">
      <c r="D14" s="4">
        <v>1</v>
      </c>
      <c r="E14" s="41" t="s">
        <v>7</v>
      </c>
      <c r="F14" s="42"/>
      <c r="G14" s="42"/>
      <c r="H14" s="42"/>
      <c r="I14" s="42"/>
      <c r="J14" s="42"/>
      <c r="K14" s="42"/>
      <c r="L14" s="42"/>
      <c r="M14" s="42"/>
      <c r="N14" s="42"/>
      <c r="O14" s="43"/>
    </row>
    <row r="15" spans="3:15" ht="15.75" thickBot="1" x14ac:dyDescent="0.3">
      <c r="D15" s="5">
        <v>2</v>
      </c>
      <c r="E15" s="41" t="s">
        <v>8</v>
      </c>
      <c r="F15" s="42"/>
      <c r="G15" s="42"/>
      <c r="H15" s="42"/>
      <c r="I15" s="42"/>
      <c r="J15" s="42"/>
      <c r="K15" s="42"/>
      <c r="L15" s="42"/>
      <c r="M15" s="42"/>
      <c r="N15" s="42"/>
      <c r="O15" s="43"/>
    </row>
    <row r="16" spans="3:15" ht="15.75" thickBot="1" x14ac:dyDescent="0.3">
      <c r="D16" s="5">
        <v>3</v>
      </c>
      <c r="E16" s="41" t="s">
        <v>9</v>
      </c>
      <c r="F16" s="42"/>
      <c r="G16" s="42"/>
      <c r="H16" s="42"/>
      <c r="I16" s="42"/>
      <c r="J16" s="42"/>
      <c r="K16" s="42"/>
      <c r="L16" s="42"/>
      <c r="M16" s="42"/>
      <c r="N16" s="42"/>
      <c r="O16" s="43"/>
    </row>
    <row r="17" spans="4:15" ht="15.75" thickBot="1" x14ac:dyDescent="0.3">
      <c r="D17" s="5">
        <v>4</v>
      </c>
      <c r="E17" s="41" t="s">
        <v>10</v>
      </c>
      <c r="F17" s="42"/>
      <c r="G17" s="42"/>
      <c r="H17" s="42"/>
      <c r="I17" s="42"/>
      <c r="J17" s="42"/>
      <c r="K17" s="42"/>
      <c r="L17" s="42"/>
      <c r="M17" s="42"/>
      <c r="N17" s="42"/>
      <c r="O17" s="43"/>
    </row>
    <row r="18" spans="4:15" ht="15.75" thickBot="1" x14ac:dyDescent="0.3">
      <c r="D18" s="5">
        <v>5</v>
      </c>
      <c r="E18" s="41" t="s">
        <v>11</v>
      </c>
      <c r="F18" s="42"/>
      <c r="G18" s="42"/>
      <c r="H18" s="42"/>
      <c r="I18" s="42"/>
      <c r="J18" s="42"/>
      <c r="K18" s="42"/>
      <c r="L18" s="42"/>
      <c r="M18" s="42"/>
      <c r="N18" s="42"/>
      <c r="O18" s="43"/>
    </row>
    <row r="19" spans="4:15" ht="15.75" thickBot="1" x14ac:dyDescent="0.3">
      <c r="D19" s="5">
        <v>6</v>
      </c>
      <c r="E19" s="41" t="s">
        <v>12</v>
      </c>
      <c r="F19" s="42"/>
      <c r="G19" s="42"/>
      <c r="H19" s="42"/>
      <c r="I19" s="42"/>
      <c r="J19" s="42"/>
      <c r="K19" s="42"/>
      <c r="L19" s="42"/>
      <c r="M19" s="42"/>
      <c r="N19" s="42"/>
      <c r="O19" s="43"/>
    </row>
    <row r="20" spans="4:15" ht="15.75" thickBot="1" x14ac:dyDescent="0.3">
      <c r="D20" s="5">
        <v>7</v>
      </c>
      <c r="E20" s="41" t="s">
        <v>20</v>
      </c>
      <c r="F20" s="42"/>
      <c r="G20" s="42"/>
      <c r="H20" s="42"/>
      <c r="I20" s="42"/>
      <c r="J20" s="42"/>
      <c r="K20" s="42"/>
      <c r="L20" s="42"/>
      <c r="M20" s="42"/>
      <c r="N20" s="42"/>
      <c r="O20" s="43"/>
    </row>
    <row r="21" spans="4:15" ht="15.75" thickBot="1" x14ac:dyDescent="0.3">
      <c r="D21" s="6">
        <v>8</v>
      </c>
      <c r="E21" s="41" t="s">
        <v>13</v>
      </c>
      <c r="F21" s="42"/>
      <c r="G21" s="42"/>
      <c r="H21" s="42"/>
      <c r="I21" s="42"/>
      <c r="J21" s="42"/>
      <c r="K21" s="42"/>
      <c r="L21" s="42"/>
      <c r="M21" s="42"/>
      <c r="N21" s="42"/>
      <c r="O21" s="43"/>
    </row>
    <row r="22" spans="4:15" ht="15.75" thickBot="1" x14ac:dyDescent="0.3">
      <c r="D22" s="5">
        <v>9</v>
      </c>
      <c r="E22" s="41" t="s">
        <v>14</v>
      </c>
      <c r="F22" s="42"/>
      <c r="G22" s="42"/>
      <c r="H22" s="42"/>
      <c r="I22" s="42"/>
      <c r="J22" s="42"/>
      <c r="K22" s="42"/>
      <c r="L22" s="42"/>
      <c r="M22" s="42"/>
      <c r="N22" s="42"/>
      <c r="O22" s="43"/>
    </row>
    <row r="23" spans="4:15" ht="15.75" thickBot="1" x14ac:dyDescent="0.3">
      <c r="D23" s="5">
        <v>10</v>
      </c>
      <c r="E23" s="41" t="s">
        <v>21</v>
      </c>
      <c r="F23" s="42"/>
      <c r="G23" s="42"/>
      <c r="H23" s="42"/>
      <c r="I23" s="42"/>
      <c r="J23" s="42"/>
      <c r="K23" s="42"/>
      <c r="L23" s="42"/>
      <c r="M23" s="42"/>
      <c r="N23" s="42"/>
      <c r="O23" s="43"/>
    </row>
  </sheetData>
  <mergeCells count="20">
    <mergeCell ref="N11:O11"/>
    <mergeCell ref="E13:O13"/>
    <mergeCell ref="E23:O23"/>
    <mergeCell ref="E14:O14"/>
    <mergeCell ref="E15:O15"/>
    <mergeCell ref="E16:O16"/>
    <mergeCell ref="E17:O17"/>
    <mergeCell ref="E18:O18"/>
    <mergeCell ref="E20:O20"/>
    <mergeCell ref="E19:O19"/>
    <mergeCell ref="E21:O21"/>
    <mergeCell ref="E22:O22"/>
    <mergeCell ref="N10:O10"/>
    <mergeCell ref="D3:M3"/>
    <mergeCell ref="N3:O4"/>
    <mergeCell ref="N5:O5"/>
    <mergeCell ref="N8:O8"/>
    <mergeCell ref="N9:O9"/>
    <mergeCell ref="N7:O7"/>
    <mergeCell ref="N6:O6"/>
  </mergeCells>
  <conditionalFormatting sqref="D5:M11">
    <cfRule type="cellIs" dxfId="2" priority="5" operator="lessThan">
      <formula>0</formula>
    </cfRule>
  </conditionalFormatting>
  <conditionalFormatting sqref="N5:O11">
    <cfRule type="cellIs" dxfId="1" priority="1" operator="lessThan">
      <formula>6</formula>
    </cfRule>
    <cfRule type="cellIs" dxfId="0" priority="2" operator="greaterThanOrEqual">
      <formula>6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FC0AE-7A3A-405E-8907-78C03C7DBC92}">
  <dimension ref="B3:X134"/>
  <sheetViews>
    <sheetView workbookViewId="0">
      <selection activeCell="C5" sqref="C5:C10"/>
    </sheetView>
  </sheetViews>
  <sheetFormatPr defaultRowHeight="15" x14ac:dyDescent="0.25"/>
  <cols>
    <col min="3" max="4" width="26.28515625" bestFit="1" customWidth="1"/>
    <col min="5" max="5" width="13.28515625" customWidth="1"/>
  </cols>
  <sheetData>
    <row r="3" spans="2:24" x14ac:dyDescent="0.25">
      <c r="B3" s="14"/>
      <c r="C3" s="12" t="s">
        <v>16</v>
      </c>
      <c r="D3" s="9" t="s">
        <v>23</v>
      </c>
    </row>
    <row r="4" spans="2:24" x14ac:dyDescent="0.25">
      <c r="C4" s="9">
        <v>1</v>
      </c>
      <c r="D4" s="9">
        <v>-0.6</v>
      </c>
      <c r="E4" s="44" t="s">
        <v>33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2:24" x14ac:dyDescent="0.25">
      <c r="C5" s="45">
        <v>8</v>
      </c>
      <c r="D5" s="45">
        <f>-0.8*6</f>
        <v>-4.8000000000000007</v>
      </c>
      <c r="E5" s="10" t="s">
        <v>34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2:24" x14ac:dyDescent="0.25">
      <c r="C6" s="45"/>
      <c r="D6" s="45"/>
      <c r="E6" s="10" t="s">
        <v>38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2:24" x14ac:dyDescent="0.25">
      <c r="C7" s="45"/>
      <c r="D7" s="45"/>
      <c r="E7" s="10" t="s">
        <v>36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2:24" x14ac:dyDescent="0.25">
      <c r="C8" s="45"/>
      <c r="D8" s="45"/>
      <c r="E8" s="10" t="s">
        <v>37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2:24" x14ac:dyDescent="0.25">
      <c r="C9" s="45"/>
      <c r="D9" s="45"/>
      <c r="E9" s="10" t="s">
        <v>39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2:24" x14ac:dyDescent="0.25">
      <c r="C10" s="45"/>
      <c r="D10" s="45"/>
      <c r="E10" s="10" t="s">
        <v>40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2:24" x14ac:dyDescent="0.25">
      <c r="C11" s="9">
        <v>10</v>
      </c>
      <c r="D11" s="9">
        <v>-0.1</v>
      </c>
      <c r="E11" s="10" t="s">
        <v>46</v>
      </c>
    </row>
    <row r="12" spans="2:24" x14ac:dyDescent="0.25">
      <c r="B12" s="18"/>
      <c r="C12" s="18"/>
      <c r="D12" s="10"/>
    </row>
    <row r="13" spans="2:24" x14ac:dyDescent="0.25">
      <c r="B13" s="18"/>
      <c r="C13" s="18"/>
      <c r="D13" s="10"/>
    </row>
    <row r="14" spans="2:24" x14ac:dyDescent="0.25">
      <c r="B14" s="18"/>
      <c r="C14" s="18"/>
      <c r="D14" s="10"/>
    </row>
    <row r="15" spans="2:24" x14ac:dyDescent="0.25">
      <c r="B15" s="12"/>
      <c r="C15" s="12"/>
    </row>
    <row r="16" spans="2:24" x14ac:dyDescent="0.25">
      <c r="B16" s="12"/>
      <c r="C16" s="12"/>
      <c r="D16" s="10"/>
    </row>
    <row r="75" spans="2:2" x14ac:dyDescent="0.25">
      <c r="B75" t="s">
        <v>28</v>
      </c>
    </row>
    <row r="134" spans="2:2" x14ac:dyDescent="0.25">
      <c r="B134" t="s">
        <v>29</v>
      </c>
    </row>
  </sheetData>
  <mergeCells count="3">
    <mergeCell ref="E4:X4"/>
    <mergeCell ref="D5:D10"/>
    <mergeCell ref="C5:C10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6260C-AD12-4710-8154-1DD8D55D7A7C}">
  <dimension ref="A1"/>
  <sheetViews>
    <sheetView tabSelected="1" workbookViewId="0">
      <selection activeCell="B13" sqref="B13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2BFCB-F751-4F02-976E-A85CDEB4911A}">
  <dimension ref="C3:X10"/>
  <sheetViews>
    <sheetView workbookViewId="0">
      <selection activeCell="E26" sqref="E26"/>
    </sheetView>
  </sheetViews>
  <sheetFormatPr defaultRowHeight="15" x14ac:dyDescent="0.25"/>
  <cols>
    <col min="4" max="4" width="26.28515625" bestFit="1" customWidth="1"/>
    <col min="5" max="5" width="167.7109375" bestFit="1" customWidth="1"/>
  </cols>
  <sheetData>
    <row r="3" spans="3:24" x14ac:dyDescent="0.25">
      <c r="C3" s="12" t="s">
        <v>16</v>
      </c>
      <c r="D3" s="9" t="s">
        <v>23</v>
      </c>
    </row>
    <row r="4" spans="3:24" x14ac:dyDescent="0.25">
      <c r="C4" s="9">
        <v>1</v>
      </c>
      <c r="D4" s="9">
        <v>-0.7</v>
      </c>
      <c r="E4" s="44" t="s">
        <v>41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3:24" x14ac:dyDescent="0.25">
      <c r="C5" s="45">
        <v>8</v>
      </c>
      <c r="D5" s="45">
        <f>-0.8*3 -1.6*3</f>
        <v>-7.2000000000000011</v>
      </c>
      <c r="E5" s="10" t="s">
        <v>34</v>
      </c>
    </row>
    <row r="6" spans="3:24" x14ac:dyDescent="0.25">
      <c r="C6" s="45"/>
      <c r="D6" s="45"/>
      <c r="E6" s="10" t="s">
        <v>38</v>
      </c>
    </row>
    <row r="7" spans="3:24" x14ac:dyDescent="0.25">
      <c r="C7" s="45"/>
      <c r="D7" s="45"/>
      <c r="E7" s="10" t="s">
        <v>42</v>
      </c>
    </row>
    <row r="8" spans="3:24" x14ac:dyDescent="0.25">
      <c r="C8" s="45"/>
      <c r="D8" s="45"/>
      <c r="E8" s="10" t="s">
        <v>43</v>
      </c>
    </row>
    <row r="9" spans="3:24" x14ac:dyDescent="0.25">
      <c r="C9" s="45"/>
      <c r="D9" s="45"/>
      <c r="E9" s="10" t="s">
        <v>44</v>
      </c>
    </row>
    <row r="10" spans="3:24" x14ac:dyDescent="0.25">
      <c r="C10" s="45"/>
      <c r="D10" s="45"/>
      <c r="E10" s="10" t="s">
        <v>45</v>
      </c>
    </row>
  </sheetData>
  <mergeCells count="3">
    <mergeCell ref="E4:X4"/>
    <mergeCell ref="D5:D10"/>
    <mergeCell ref="C5:C10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A8CF8-3A9D-4CD4-BF26-18E5053AA001}">
  <dimension ref="B3:E81"/>
  <sheetViews>
    <sheetView workbookViewId="0">
      <selection activeCell="E6" sqref="E6"/>
    </sheetView>
  </sheetViews>
  <sheetFormatPr defaultRowHeight="15" x14ac:dyDescent="0.25"/>
  <cols>
    <col min="3" max="4" width="26.28515625" bestFit="1" customWidth="1"/>
  </cols>
  <sheetData>
    <row r="3" spans="2:5" x14ac:dyDescent="0.25">
      <c r="C3" s="12" t="s">
        <v>16</v>
      </c>
      <c r="D3" s="9" t="s">
        <v>23</v>
      </c>
    </row>
    <row r="4" spans="2:5" x14ac:dyDescent="0.25">
      <c r="C4" s="12">
        <v>8</v>
      </c>
      <c r="D4" s="12">
        <v>-1.67</v>
      </c>
      <c r="E4" s="10" t="s">
        <v>32</v>
      </c>
    </row>
    <row r="5" spans="2:5" x14ac:dyDescent="0.25">
      <c r="C5" s="9">
        <v>10</v>
      </c>
      <c r="D5" s="9">
        <v>-0.1</v>
      </c>
      <c r="E5" s="10" t="s">
        <v>35</v>
      </c>
    </row>
    <row r="6" spans="2:5" x14ac:dyDescent="0.25">
      <c r="B6" s="12"/>
      <c r="C6" s="16"/>
      <c r="D6" s="20"/>
    </row>
    <row r="7" spans="2:5" x14ac:dyDescent="0.25">
      <c r="C7" s="12"/>
      <c r="D7" s="20"/>
    </row>
    <row r="8" spans="2:5" x14ac:dyDescent="0.25">
      <c r="C8" s="12"/>
      <c r="D8" s="20"/>
    </row>
    <row r="9" spans="2:5" x14ac:dyDescent="0.25">
      <c r="C9" s="12"/>
      <c r="D9" s="20"/>
    </row>
    <row r="10" spans="2:5" x14ac:dyDescent="0.25">
      <c r="C10" s="12"/>
      <c r="D10" s="20"/>
    </row>
    <row r="11" spans="2:5" x14ac:dyDescent="0.25">
      <c r="C11" s="12"/>
      <c r="D11" s="12"/>
    </row>
    <row r="81" spans="4:4" x14ac:dyDescent="0.25">
      <c r="D81" s="14" t="s">
        <v>28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A1438-49B4-4F64-8890-F448A1430292}">
  <dimension ref="B3:X74"/>
  <sheetViews>
    <sheetView workbookViewId="0">
      <selection activeCell="E17" sqref="E17"/>
    </sheetView>
  </sheetViews>
  <sheetFormatPr defaultRowHeight="15" x14ac:dyDescent="0.25"/>
  <cols>
    <col min="2" max="2" width="14.5703125" customWidth="1"/>
    <col min="4" max="4" width="26.28515625" bestFit="1" customWidth="1"/>
    <col min="5" max="5" width="167.7109375" bestFit="1" customWidth="1"/>
  </cols>
  <sheetData>
    <row r="3" spans="2:24" x14ac:dyDescent="0.25">
      <c r="B3" s="14"/>
      <c r="C3" s="12" t="s">
        <v>16</v>
      </c>
      <c r="D3" s="9" t="s">
        <v>23</v>
      </c>
    </row>
    <row r="4" spans="2:24" x14ac:dyDescent="0.25">
      <c r="C4" s="9"/>
      <c r="D4" s="9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2:24" x14ac:dyDescent="0.25">
      <c r="C5" s="45">
        <v>8</v>
      </c>
      <c r="D5" s="45">
        <f>-0.8*4 - 1.6-0.1</f>
        <v>-4.9000000000000004</v>
      </c>
      <c r="E5" s="10" t="s">
        <v>48</v>
      </c>
    </row>
    <row r="6" spans="2:24" x14ac:dyDescent="0.25">
      <c r="C6" s="45"/>
      <c r="D6" s="45"/>
      <c r="E6" s="10" t="s">
        <v>34</v>
      </c>
    </row>
    <row r="7" spans="2:24" x14ac:dyDescent="0.25">
      <c r="C7" s="45"/>
      <c r="D7" s="45"/>
      <c r="E7" s="10" t="s">
        <v>38</v>
      </c>
    </row>
    <row r="8" spans="2:24" x14ac:dyDescent="0.25">
      <c r="C8" s="45"/>
      <c r="D8" s="45"/>
      <c r="E8" s="10" t="s">
        <v>50</v>
      </c>
    </row>
    <row r="9" spans="2:24" x14ac:dyDescent="0.25">
      <c r="C9" s="45"/>
      <c r="D9" s="45"/>
      <c r="E9" s="10" t="s">
        <v>39</v>
      </c>
    </row>
    <row r="10" spans="2:24" x14ac:dyDescent="0.25">
      <c r="C10" s="45"/>
      <c r="D10" s="45"/>
      <c r="E10" s="10" t="s">
        <v>40</v>
      </c>
    </row>
    <row r="11" spans="2:24" x14ac:dyDescent="0.25">
      <c r="C11" s="9">
        <v>10</v>
      </c>
      <c r="D11" s="9">
        <v>-0.2</v>
      </c>
      <c r="E11" s="10" t="s">
        <v>49</v>
      </c>
    </row>
    <row r="22" spans="3:3" x14ac:dyDescent="0.25">
      <c r="C22" s="14" t="s">
        <v>47</v>
      </c>
    </row>
    <row r="74" spans="3:3" x14ac:dyDescent="0.25">
      <c r="C74" s="14" t="s">
        <v>28</v>
      </c>
    </row>
  </sheetData>
  <mergeCells count="3">
    <mergeCell ref="E4:X4"/>
    <mergeCell ref="D5:D10"/>
    <mergeCell ref="C5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692A2-2C33-446E-8FE2-8CA0953DFB94}">
  <dimension ref="D3:F5"/>
  <sheetViews>
    <sheetView workbookViewId="0">
      <selection activeCell="D3" sqref="D3"/>
    </sheetView>
  </sheetViews>
  <sheetFormatPr defaultRowHeight="15" x14ac:dyDescent="0.25"/>
  <cols>
    <col min="5" max="5" width="26.28515625" bestFit="1" customWidth="1"/>
  </cols>
  <sheetData>
    <row r="3" spans="4:6" ht="31.5" x14ac:dyDescent="0.5">
      <c r="D3" s="19" t="s">
        <v>30</v>
      </c>
      <c r="E3" s="9"/>
    </row>
    <row r="4" spans="4:6" x14ac:dyDescent="0.25">
      <c r="D4" s="12"/>
      <c r="E4" s="13"/>
    </row>
    <row r="5" spans="4:6" x14ac:dyDescent="0.25">
      <c r="D5" s="12"/>
      <c r="E5" s="16"/>
      <c r="F5" s="10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Classificados</vt:lpstr>
      <vt:lpstr>Notas dos Classificados</vt:lpstr>
      <vt:lpstr>AMANDA SALVINO DA COSTA</vt:lpstr>
      <vt:lpstr>GABRIELA RABELO DE MELO</vt:lpstr>
      <vt:lpstr>GUILHERME BARÃO MACHADO XAVIER</vt:lpstr>
      <vt:lpstr>HUGO JOSUÉ LEMA DAS NEVES</vt:lpstr>
      <vt:lpstr>IRVNA MARIA COSTA SOARES</vt:lpstr>
      <vt:lpstr>JOAO PEDRO RECALCATTI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Lachi</dc:creator>
  <cp:lastModifiedBy>RICARDO LUÍS LACHI</cp:lastModifiedBy>
  <dcterms:created xsi:type="dcterms:W3CDTF">2015-06-05T18:19:34Z</dcterms:created>
  <dcterms:modified xsi:type="dcterms:W3CDTF">2024-11-06T16:40:31Z</dcterms:modified>
</cp:coreProperties>
</file>